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2" windowWidth="11460" windowHeight="6036" activeTab="0"/>
  </bookViews>
  <sheets>
    <sheet name="роспись" sheetId="1" r:id="rId1"/>
  </sheets>
  <definedNames>
    <definedName name="_xlnm.Print_Titles" localSheetId="0">'роспись'!$3:$4</definedName>
    <definedName name="_xlnm.Print_Area" localSheetId="0">'роспись'!$A$1:$F$45</definedName>
  </definedNames>
  <calcPr fullCalcOnLoad="1"/>
</workbook>
</file>

<file path=xl/sharedStrings.xml><?xml version="1.0" encoding="utf-8"?>
<sst xmlns="http://schemas.openxmlformats.org/spreadsheetml/2006/main" count="65" uniqueCount="48">
  <si>
    <t>Код</t>
  </si>
  <si>
    <t>Наименование</t>
  </si>
  <si>
    <t>(тыс. рублей)</t>
  </si>
  <si>
    <t>01 02 00 00 02 0000 810</t>
  </si>
  <si>
    <t>01 06 05 01 02 0000 640</t>
  </si>
  <si>
    <t>01 06 05 02 02 0000 640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</si>
  <si>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</si>
  <si>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</si>
  <si>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</si>
  <si>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</si>
  <si>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</si>
  <si>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</si>
  <si>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01 05 00 00 00 0000 000</t>
  </si>
  <si>
    <t>Изменение остатков средств на счетах по учету средств бюджетов</t>
  </si>
  <si>
    <t>главного администратора источников финансирования дефицита областного бюджета</t>
  </si>
  <si>
    <t>источника финансирования дефицита областного бюджета</t>
  </si>
  <si>
    <t>099</t>
  </si>
  <si>
    <t>742</t>
  </si>
  <si>
    <t>Министерство финансов Калужской области - всего</t>
  </si>
  <si>
    <t>Министерство сельского хозяйства Калужской области - всего</t>
  </si>
  <si>
    <t>Итого источники финансирования дефицита областного бюджета</t>
  </si>
  <si>
    <t>01 06 05 02 02 0001 640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</si>
  <si>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покрытия временных кассовых разрывов бюджетов муниципальных образований)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</si>
  <si>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значения))</t>
  </si>
  <si>
    <t>01 06 05 02 02 0002 640</t>
  </si>
  <si>
    <t>01 03 01 00 02 0001 810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</si>
  <si>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</si>
  <si>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</si>
  <si>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01 03 01 00 02 0000 710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</si>
  <si>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</si>
  <si>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</si>
  <si>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</si>
  <si>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01 06 05 02 02 0004 640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</si>
  <si>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</si>
  <si>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01 06 05 02 02 0004 540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</si>
  <si>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</si>
  <si>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</si>
  <si>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01 05 02 01 02 0000 610</t>
  </si>
  <si>
    <t>01 05 02 01 02 0000 510</t>
  </si>
  <si>
    <t>01 03 01 00 02 0000 810</t>
  </si>
  <si>
    <t>01 03 01 00 02 0003 810</t>
  </si>
  <si>
    <t>2017 год</t>
  </si>
  <si>
    <t>2018 год</t>
  </si>
  <si>
    <t>Получение кредитов от кредитных организаций бюджетами субъектов Российской Федерации в валюте Российской Федерации</t>
  </si>
  <si>
    <t>01 02 00 00 02 0000 710</t>
  </si>
  <si>
    <t>01 03 01 00 02 0003 710</t>
  </si>
  <si>
    <t>2019 год</t>
  </si>
  <si>
    <t>1.2. Роспись источников финансирования дефицита областного бюджета на 2017 год и 
на плановый период 2018 и 2019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</si>
</sst>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0.00_ ;\-0.00\ "/>
    <numFmt numFmtId="167" formatCode="#,##0_ ;\-#,##0\ 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"/>
    <numFmt numFmtId="172" formatCode="_-* #,##0.0_р_._-;\-* #,##0.0_р_._-;_-* &quot;-&quot;?_р_._-;_-@_-"/>
    <numFmt numFmtId="173" formatCode="0.000"/>
    <numFmt numFmtId="174" formatCode="#,##0.0_ ;\-#,##0.0\ "/>
    <numFmt numFmtId="175" formatCode="0.0_ ;\-0.0\ "/>
    <numFmt numFmtId="176" formatCode="#,##0.000"/>
  </numFmts>
  <fonts count="44">
    <font>
      <sz val="13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2"/>
      <color indexed="24"/>
      <name val="Times New Roman Cyr"/>
      <family val="1"/>
    </font>
    <font>
      <sz val="8"/>
      <name val="Times New Roman Cyr"/>
      <family val="0"/>
    </font>
    <font>
      <b/>
      <sz val="15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1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49" fontId="9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164" fontId="8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20" xfId="0" applyFont="1" applyBorder="1" applyAlignment="1">
      <alignment vertical="center" wrapText="1"/>
    </xf>
    <xf numFmtId="0" fontId="6" fillId="0" borderId="2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33" borderId="20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/>
    </xf>
    <xf numFmtId="0" fontId="6" fillId="33" borderId="20" xfId="0" applyNumberFormat="1" applyFont="1" applyFill="1" applyBorder="1" applyAlignment="1">
      <alignment vertical="center" wrapText="1"/>
    </xf>
    <xf numFmtId="0" fontId="6" fillId="0" borderId="2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6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6" fillId="0" borderId="20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164" fontId="6" fillId="33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 vertical="center"/>
    </xf>
    <xf numFmtId="164" fontId="6" fillId="33" borderId="12" xfId="0" applyNumberFormat="1" applyFont="1" applyFill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/>
    </xf>
    <xf numFmtId="164" fontId="6" fillId="33" borderId="12" xfId="0" applyNumberFormat="1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/>
    </xf>
    <xf numFmtId="164" fontId="6" fillId="0" borderId="24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110" zoomScaleNormal="80" zoomScaleSheetLayoutView="110" zoomScalePageLayoutView="0" workbookViewId="0" topLeftCell="A18">
      <selection activeCell="A27" sqref="A27"/>
    </sheetView>
  </sheetViews>
  <sheetFormatPr defaultColWidth="8.72265625" defaultRowHeight="16.5"/>
  <cols>
    <col min="1" max="1" width="53.18359375" style="0" customWidth="1"/>
    <col min="2" max="2" width="15.18359375" style="0" customWidth="1"/>
    <col min="3" max="3" width="17.90625" style="0" customWidth="1"/>
    <col min="4" max="6" width="12.54296875" style="0" customWidth="1"/>
  </cols>
  <sheetData>
    <row r="1" spans="1:6" ht="40.5" customHeight="1">
      <c r="A1" s="71" t="s">
        <v>47</v>
      </c>
      <c r="B1" s="71"/>
      <c r="C1" s="71"/>
      <c r="D1" s="71"/>
      <c r="E1" s="71"/>
      <c r="F1" s="71"/>
    </row>
    <row r="2" spans="1:6" ht="17.25" thickBot="1">
      <c r="A2" s="1"/>
      <c r="B2" s="1"/>
      <c r="C2" s="1"/>
      <c r="D2" s="40"/>
      <c r="F2" s="65" t="s">
        <v>2</v>
      </c>
    </row>
    <row r="3" spans="1:6" ht="17.25" thickBot="1">
      <c r="A3" s="66" t="s">
        <v>1</v>
      </c>
      <c r="B3" s="68" t="s">
        <v>0</v>
      </c>
      <c r="C3" s="69"/>
      <c r="D3" s="70" t="s">
        <v>41</v>
      </c>
      <c r="E3" s="70" t="s">
        <v>42</v>
      </c>
      <c r="F3" s="70" t="s">
        <v>46</v>
      </c>
    </row>
    <row r="4" spans="1:6" ht="100.5" customHeight="1" thickBot="1">
      <c r="A4" s="67"/>
      <c r="B4" s="2" t="s">
        <v>14</v>
      </c>
      <c r="C4" s="19" t="s">
        <v>15</v>
      </c>
      <c r="D4" s="70"/>
      <c r="E4" s="70"/>
      <c r="F4" s="70"/>
    </row>
    <row r="5" spans="1:6" ht="17.25" thickBot="1">
      <c r="A5" s="12">
        <v>1</v>
      </c>
      <c r="B5" s="12">
        <v>2</v>
      </c>
      <c r="C5" s="13">
        <v>3</v>
      </c>
      <c r="D5" s="18">
        <v>4</v>
      </c>
      <c r="E5" s="18">
        <v>5</v>
      </c>
      <c r="F5" s="18">
        <v>6</v>
      </c>
    </row>
    <row r="6" spans="1:6" ht="16.5">
      <c r="A6" s="8"/>
      <c r="B6" s="9"/>
      <c r="C6" s="9"/>
      <c r="D6" s="62"/>
      <c r="E6" s="62"/>
      <c r="F6" s="14"/>
    </row>
    <row r="7" spans="1:6" s="15" customFormat="1" ht="25.5" customHeight="1">
      <c r="A7" s="29" t="s">
        <v>18</v>
      </c>
      <c r="B7" s="16" t="s">
        <v>16</v>
      </c>
      <c r="C7" s="22"/>
      <c r="D7" s="51">
        <f>D9+D11+D13+D17+D23+D29+D37</f>
        <v>732693.1</v>
      </c>
      <c r="E7" s="51">
        <f>E9+E11+E13+E17+E23+E29+E37</f>
        <v>-5625597.4</v>
      </c>
      <c r="F7" s="51">
        <f>F9+F11+F13+F17+F23+F29+F37</f>
        <v>-4146830.9</v>
      </c>
    </row>
    <row r="8" spans="1:6" ht="16.5">
      <c r="A8" s="30"/>
      <c r="B8" s="23"/>
      <c r="C8" s="23"/>
      <c r="D8" s="50"/>
      <c r="E8" s="50"/>
      <c r="F8" s="31"/>
    </row>
    <row r="9" spans="1:6" ht="57.75" customHeight="1">
      <c r="A9" s="32" t="s">
        <v>43</v>
      </c>
      <c r="B9" s="10" t="s">
        <v>16</v>
      </c>
      <c r="C9" s="5" t="s">
        <v>44</v>
      </c>
      <c r="D9" s="52">
        <v>7200000</v>
      </c>
      <c r="E9" s="52">
        <v>5000000</v>
      </c>
      <c r="F9" s="3">
        <v>3550000</v>
      </c>
    </row>
    <row r="10" spans="1:6" ht="16.5">
      <c r="A10" s="33"/>
      <c r="B10" s="11"/>
      <c r="C10" s="6"/>
      <c r="D10" s="53"/>
      <c r="E10" s="53"/>
      <c r="F10" s="4"/>
    </row>
    <row r="11" spans="1:6" ht="55.5" customHeight="1">
      <c r="A11" s="33" t="s">
        <v>10</v>
      </c>
      <c r="B11" s="11" t="s">
        <v>16</v>
      </c>
      <c r="C11" s="7" t="s">
        <v>3</v>
      </c>
      <c r="D11" s="54">
        <v>-1300000</v>
      </c>
      <c r="E11" s="54">
        <v>0</v>
      </c>
      <c r="F11" s="46">
        <v>0</v>
      </c>
    </row>
    <row r="12" spans="1:6" ht="16.5">
      <c r="A12" s="33"/>
      <c r="B12" s="11"/>
      <c r="C12" s="7"/>
      <c r="D12" s="54"/>
      <c r="E12" s="54"/>
      <c r="F12" s="46"/>
    </row>
    <row r="13" spans="1:6" ht="51.75" customHeight="1">
      <c r="A13" s="33" t="s">
        <v>27</v>
      </c>
      <c r="B13" s="11" t="s">
        <v>16</v>
      </c>
      <c r="C13" s="7" t="s">
        <v>28</v>
      </c>
      <c r="D13" s="53">
        <f>D15</f>
        <v>3000000</v>
      </c>
      <c r="E13" s="53">
        <f>E15</f>
        <v>3500000</v>
      </c>
      <c r="F13" s="4">
        <f>F15</f>
        <v>3500000</v>
      </c>
    </row>
    <row r="14" spans="1:6" ht="16.5">
      <c r="A14" s="33"/>
      <c r="B14" s="11"/>
      <c r="C14" s="7"/>
      <c r="D14" s="54"/>
      <c r="E14" s="54"/>
      <c r="F14" s="46"/>
    </row>
    <row r="15" spans="1:6" ht="87" customHeight="1">
      <c r="A15" s="33" t="s">
        <v>29</v>
      </c>
      <c r="B15" s="11" t="s">
        <v>16</v>
      </c>
      <c r="C15" s="7" t="s">
        <v>45</v>
      </c>
      <c r="D15" s="54">
        <v>3000000</v>
      </c>
      <c r="E15" s="54">
        <v>3500000</v>
      </c>
      <c r="F15" s="46">
        <v>3500000</v>
      </c>
    </row>
    <row r="16" spans="1:6" ht="16.5">
      <c r="A16" s="33"/>
      <c r="B16" s="11"/>
      <c r="C16" s="7"/>
      <c r="D16" s="54"/>
      <c r="E16" s="54"/>
      <c r="F16" s="46"/>
    </row>
    <row r="17" spans="1:6" ht="54" customHeight="1">
      <c r="A17" s="32" t="s">
        <v>11</v>
      </c>
      <c r="B17" s="10" t="s">
        <v>16</v>
      </c>
      <c r="C17" s="5" t="s">
        <v>39</v>
      </c>
      <c r="D17" s="52">
        <f>D19+D21</f>
        <v>-8909296</v>
      </c>
      <c r="E17" s="52">
        <f>E19+E21</f>
        <v>-14686646</v>
      </c>
      <c r="F17" s="3">
        <f>F19+F21</f>
        <v>-11733098</v>
      </c>
    </row>
    <row r="18" spans="1:6" ht="16.5">
      <c r="A18" s="33"/>
      <c r="B18" s="11"/>
      <c r="C18" s="6"/>
      <c r="D18" s="53"/>
      <c r="E18" s="53"/>
      <c r="F18" s="4"/>
    </row>
    <row r="19" spans="1:6" ht="81.75" customHeight="1">
      <c r="A19" s="32" t="s">
        <v>26</v>
      </c>
      <c r="B19" s="10" t="s">
        <v>16</v>
      </c>
      <c r="C19" s="6" t="s">
        <v>25</v>
      </c>
      <c r="D19" s="55">
        <v>-5909296</v>
      </c>
      <c r="E19" s="55">
        <v>-11186646</v>
      </c>
      <c r="F19" s="17">
        <v>-8233098</v>
      </c>
    </row>
    <row r="20" spans="1:6" ht="16.5">
      <c r="A20" s="35"/>
      <c r="B20" s="10"/>
      <c r="C20" s="6"/>
      <c r="D20" s="55"/>
      <c r="E20" s="55"/>
      <c r="F20" s="17"/>
    </row>
    <row r="21" spans="1:6" ht="84" customHeight="1">
      <c r="A21" s="32" t="s">
        <v>30</v>
      </c>
      <c r="B21" s="10" t="s">
        <v>16</v>
      </c>
      <c r="C21" s="5" t="s">
        <v>40</v>
      </c>
      <c r="D21" s="56">
        <v>-3000000</v>
      </c>
      <c r="E21" s="56">
        <v>-3500000</v>
      </c>
      <c r="F21" s="47">
        <v>-3500000</v>
      </c>
    </row>
    <row r="22" spans="1:6" ht="15.75" customHeight="1">
      <c r="A22" s="33"/>
      <c r="B22" s="11"/>
      <c r="C22" s="6"/>
      <c r="D22" s="53"/>
      <c r="E22" s="53"/>
      <c r="F22" s="4"/>
    </row>
    <row r="23" spans="1:6" ht="35.25" customHeight="1">
      <c r="A23" s="33" t="s">
        <v>13</v>
      </c>
      <c r="B23" s="11" t="s">
        <v>16</v>
      </c>
      <c r="C23" s="6" t="s">
        <v>12</v>
      </c>
      <c r="D23" s="57">
        <f>D25+D27</f>
        <v>212530</v>
      </c>
      <c r="E23" s="57">
        <f>E25+E27</f>
        <v>205500</v>
      </c>
      <c r="F23" s="34">
        <f>F25+F27</f>
        <v>140230</v>
      </c>
    </row>
    <row r="24" spans="1:6" ht="16.5">
      <c r="A24" s="33"/>
      <c r="B24" s="11"/>
      <c r="C24" s="6"/>
      <c r="D24" s="57"/>
      <c r="E24" s="57"/>
      <c r="F24" s="34"/>
    </row>
    <row r="25" spans="1:6" ht="35.25" customHeight="1">
      <c r="A25" s="33" t="s">
        <v>35</v>
      </c>
      <c r="B25" s="11" t="s">
        <v>16</v>
      </c>
      <c r="C25" s="6" t="s">
        <v>38</v>
      </c>
      <c r="D25" s="57">
        <v>-50988779</v>
      </c>
      <c r="E25" s="57">
        <v>-54089105.6</v>
      </c>
      <c r="F25" s="34">
        <v>-53716393.2</v>
      </c>
    </row>
    <row r="26" spans="1:6" ht="16.5">
      <c r="A26" s="33"/>
      <c r="B26" s="11"/>
      <c r="C26" s="6"/>
      <c r="D26" s="57"/>
      <c r="E26" s="57"/>
      <c r="F26" s="34"/>
    </row>
    <row r="27" spans="1:6" ht="39" customHeight="1">
      <c r="A27" s="33" t="s">
        <v>36</v>
      </c>
      <c r="B27" s="11" t="s">
        <v>16</v>
      </c>
      <c r="C27" s="6" t="s">
        <v>37</v>
      </c>
      <c r="D27" s="57">
        <v>51201309</v>
      </c>
      <c r="E27" s="57">
        <v>54294605.6</v>
      </c>
      <c r="F27" s="34">
        <v>53856623.2</v>
      </c>
    </row>
    <row r="28" spans="1:6" ht="16.5">
      <c r="A28" s="33"/>
      <c r="B28" s="11"/>
      <c r="C28" s="6"/>
      <c r="D28" s="53"/>
      <c r="E28" s="53"/>
      <c r="F28" s="4"/>
    </row>
    <row r="29" spans="1:6" ht="60" customHeight="1">
      <c r="A29" s="41" t="s">
        <v>7</v>
      </c>
      <c r="B29" s="42" t="s">
        <v>16</v>
      </c>
      <c r="C29" s="43" t="s">
        <v>5</v>
      </c>
      <c r="D29" s="57">
        <f>D31+D33+D35</f>
        <v>679459.1</v>
      </c>
      <c r="E29" s="57">
        <f>E31+E33+E35</f>
        <v>505548.6</v>
      </c>
      <c r="F29" s="34">
        <f>F31+F33+F35</f>
        <v>546037.1</v>
      </c>
    </row>
    <row r="30" spans="1:6" ht="16.5">
      <c r="A30" s="41"/>
      <c r="B30" s="42"/>
      <c r="C30" s="43"/>
      <c r="D30" s="58"/>
      <c r="E30" s="58"/>
      <c r="F30" s="48"/>
    </row>
    <row r="31" spans="1:6" ht="101.25" customHeight="1">
      <c r="A31" s="41" t="s">
        <v>22</v>
      </c>
      <c r="B31" s="44" t="s">
        <v>16</v>
      </c>
      <c r="C31" s="43" t="s">
        <v>21</v>
      </c>
      <c r="D31" s="59">
        <v>109507.2</v>
      </c>
      <c r="E31" s="59">
        <v>85366.5</v>
      </c>
      <c r="F31" s="49">
        <v>122986.6</v>
      </c>
    </row>
    <row r="32" spans="1:6" ht="16.5">
      <c r="A32" s="45"/>
      <c r="B32" s="44"/>
      <c r="C32" s="43"/>
      <c r="D32" s="59"/>
      <c r="E32" s="59"/>
      <c r="F32" s="49"/>
    </row>
    <row r="33" spans="1:6" ht="128.25" customHeight="1">
      <c r="A33" s="41" t="s">
        <v>23</v>
      </c>
      <c r="B33" s="44" t="s">
        <v>16</v>
      </c>
      <c r="C33" s="43" t="s">
        <v>24</v>
      </c>
      <c r="D33" s="59">
        <v>10769.8</v>
      </c>
      <c r="E33" s="59">
        <v>0</v>
      </c>
      <c r="F33" s="49">
        <v>0</v>
      </c>
    </row>
    <row r="34" spans="1:6" ht="16.5">
      <c r="A34" s="33"/>
      <c r="B34" s="11"/>
      <c r="C34" s="6"/>
      <c r="D34" s="53"/>
      <c r="E34" s="53"/>
      <c r="F34" s="4"/>
    </row>
    <row r="35" spans="1:6" ht="97.5" customHeight="1">
      <c r="A35" s="36" t="s">
        <v>31</v>
      </c>
      <c r="B35" s="11" t="s">
        <v>16</v>
      </c>
      <c r="C35" s="6" t="s">
        <v>32</v>
      </c>
      <c r="D35" s="53">
        <v>559182.1</v>
      </c>
      <c r="E35" s="53">
        <v>420182.1</v>
      </c>
      <c r="F35" s="4">
        <v>423050.5</v>
      </c>
    </row>
    <row r="36" spans="1:6" ht="16.5">
      <c r="A36" s="33"/>
      <c r="B36" s="11"/>
      <c r="C36" s="6"/>
      <c r="D36" s="53"/>
      <c r="E36" s="53"/>
      <c r="F36" s="4"/>
    </row>
    <row r="37" spans="1:6" ht="64.5" customHeight="1">
      <c r="A37" s="33" t="s">
        <v>9</v>
      </c>
      <c r="B37" s="11" t="s">
        <v>16</v>
      </c>
      <c r="C37" s="6" t="s">
        <v>8</v>
      </c>
      <c r="D37" s="53">
        <f>D39</f>
        <v>-150000</v>
      </c>
      <c r="E37" s="53">
        <f>E39</f>
        <v>-150000</v>
      </c>
      <c r="F37" s="4">
        <f>F39</f>
        <v>-150000</v>
      </c>
    </row>
    <row r="38" spans="1:6" ht="16.5">
      <c r="A38" s="33"/>
      <c r="B38" s="11"/>
      <c r="C38" s="6"/>
      <c r="D38" s="54"/>
      <c r="E38" s="54"/>
      <c r="F38" s="46"/>
    </row>
    <row r="39" spans="1:6" ht="87" customHeight="1">
      <c r="A39" s="33" t="s">
        <v>33</v>
      </c>
      <c r="B39" s="11" t="s">
        <v>16</v>
      </c>
      <c r="C39" s="6" t="s">
        <v>34</v>
      </c>
      <c r="D39" s="53">
        <v>-150000</v>
      </c>
      <c r="E39" s="53">
        <v>-150000</v>
      </c>
      <c r="F39" s="4">
        <v>-150000</v>
      </c>
    </row>
    <row r="40" spans="1:6" ht="16.5">
      <c r="A40" s="37"/>
      <c r="B40" s="20"/>
      <c r="C40" s="21"/>
      <c r="D40" s="53"/>
      <c r="E40" s="53"/>
      <c r="F40" s="4"/>
    </row>
    <row r="41" spans="1:6" s="15" customFormat="1" ht="31.5" customHeight="1">
      <c r="A41" s="38" t="s">
        <v>19</v>
      </c>
      <c r="B41" s="24" t="s">
        <v>17</v>
      </c>
      <c r="C41" s="25"/>
      <c r="D41" s="60">
        <f>D43</f>
        <v>1221.6</v>
      </c>
      <c r="E41" s="60">
        <f>E43</f>
        <v>1591.5</v>
      </c>
      <c r="F41" s="61">
        <f>F43</f>
        <v>1505.6</v>
      </c>
    </row>
    <row r="42" spans="1:6" ht="16.5">
      <c r="A42" s="38"/>
      <c r="B42" s="20"/>
      <c r="C42" s="21"/>
      <c r="D42" s="53"/>
      <c r="E42" s="53"/>
      <c r="F42" s="4"/>
    </row>
    <row r="43" spans="1:6" ht="46.5">
      <c r="A43" s="36" t="s">
        <v>6</v>
      </c>
      <c r="B43" s="11" t="s">
        <v>17</v>
      </c>
      <c r="C43" s="6" t="s">
        <v>4</v>
      </c>
      <c r="D43" s="54">
        <v>1221.6</v>
      </c>
      <c r="E43" s="54">
        <v>1591.5</v>
      </c>
      <c r="F43" s="46">
        <v>1505.6</v>
      </c>
    </row>
    <row r="44" spans="1:6" ht="17.25" thickBot="1">
      <c r="A44" s="39"/>
      <c r="B44" s="20"/>
      <c r="C44" s="21"/>
      <c r="D44" s="54"/>
      <c r="E44" s="63"/>
      <c r="F44" s="64"/>
    </row>
    <row r="45" spans="1:6" s="28" customFormat="1" ht="43.5" customHeight="1" thickBot="1">
      <c r="A45" s="26" t="s">
        <v>20</v>
      </c>
      <c r="B45" s="26"/>
      <c r="C45" s="26"/>
      <c r="D45" s="27">
        <f>D9+D11+D13+D17+D23+D29+D37+D43</f>
        <v>733914.7</v>
      </c>
      <c r="E45" s="27">
        <f>E9+E11+E13+E17+E23+E29+E37+E43</f>
        <v>-5624005.9</v>
      </c>
      <c r="F45" s="27">
        <f>F9+F11+F13+F17+F23+F29+F37+F43</f>
        <v>-4145325.3</v>
      </c>
    </row>
  </sheetData>
  <sheetProtection/>
  <mergeCells count="6">
    <mergeCell ref="A3:A4"/>
    <mergeCell ref="B3:C3"/>
    <mergeCell ref="D3:D4"/>
    <mergeCell ref="E3:E4"/>
    <mergeCell ref="F3:F4"/>
    <mergeCell ref="A1:F1"/>
  </mergeCells>
  <printOptions horizontalCentered="1"/>
  <pageMargins left="0.3937007874015748" right="0.3937007874015748" top="0.5905511811023623" bottom="0.5905511811023623" header="0.31496062992125984" footer="0.31496062992125984"/>
  <pageSetup firstPageNumber="149" useFirstPageNumber="1" fitToHeight="0" fitToWidth="1" horizontalDpi="600" verticalDpi="600" orientation="landscape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бюджетов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Геннадьевна</dc:creator>
  <cp:keywords/>
  <dc:description/>
  <cp:lastModifiedBy>Danilova MG.</cp:lastModifiedBy>
  <cp:lastPrinted>2016-12-15T13:32:56Z</cp:lastPrinted>
  <dcterms:created xsi:type="dcterms:W3CDTF">2001-12-06T13:20:51Z</dcterms:created>
  <dcterms:modified xsi:type="dcterms:W3CDTF">2017-05-18T11:16:07Z</dcterms:modified>
  <cp:category/>
  <cp:version/>
  <cp:contentType/>
  <cp:contentStatus/>
</cp:coreProperties>
</file>